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45" yWindow="-15" windowWidth="12105" windowHeight="12240"/>
  </bookViews>
  <sheets>
    <sheet name="Computersystem" sheetId="1" r:id="rId1"/>
    <sheet name="Peripherie" sheetId="4" r:id="rId2"/>
  </sheets>
  <calcPr calcId="145621"/>
</workbook>
</file>

<file path=xl/calcChain.xml><?xml version="1.0" encoding="utf-8"?>
<calcChain xmlns="http://schemas.openxmlformats.org/spreadsheetml/2006/main">
  <c r="M28" i="4" l="1"/>
  <c r="M19" i="4"/>
  <c r="M18" i="4"/>
  <c r="M12" i="4"/>
  <c r="M9" i="4"/>
  <c r="M5" i="4"/>
  <c r="M27" i="4"/>
  <c r="M26" i="4"/>
  <c r="M25" i="4"/>
  <c r="M24" i="4"/>
  <c r="M23" i="4"/>
  <c r="M22" i="4"/>
  <c r="M21" i="4"/>
  <c r="M20" i="4"/>
  <c r="M17" i="4"/>
  <c r="M16" i="4"/>
  <c r="M15" i="4"/>
  <c r="M14" i="4"/>
  <c r="M13" i="4"/>
  <c r="M11" i="4"/>
  <c r="M10" i="4"/>
  <c r="M8" i="4"/>
  <c r="M7" i="4"/>
  <c r="M6" i="4"/>
  <c r="M4" i="4"/>
  <c r="M3" i="4"/>
  <c r="M2" i="4"/>
  <c r="M2" i="1" l="1"/>
  <c r="M18" i="1"/>
  <c r="M20" i="1"/>
  <c r="M19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</calcChain>
</file>

<file path=xl/sharedStrings.xml><?xml version="1.0" encoding="utf-8"?>
<sst xmlns="http://schemas.openxmlformats.org/spreadsheetml/2006/main" count="54" uniqueCount="49">
  <si>
    <t>Antwort Nr.</t>
  </si>
  <si>
    <t>Frage Nr.</t>
  </si>
  <si>
    <t>Urteil</t>
  </si>
  <si>
    <t>Aussage</t>
  </si>
  <si>
    <t>Netzwerkanschluss</t>
  </si>
  <si>
    <t>Optischer Datenträger</t>
  </si>
  <si>
    <t>besitzt Lautsprecheranschluss</t>
  </si>
  <si>
    <t>Festplatte</t>
  </si>
  <si>
    <t>Buchse für LCD-Monitor</t>
  </si>
  <si>
    <t>Motherboard</t>
  </si>
  <si>
    <t>universelle Schnittstelle</t>
  </si>
  <si>
    <t>nimmt Speicherkarten auf</t>
  </si>
  <si>
    <t>steckt in Digitalkameras</t>
  </si>
  <si>
    <t>Soundkarte</t>
  </si>
  <si>
    <t>Nachfolger von VGA-Anschluss</t>
  </si>
  <si>
    <t>das Herzstück des PCs</t>
  </si>
  <si>
    <t>der Intel Core2 duo kann hier stecken</t>
  </si>
  <si>
    <t>schneller, magnetischer Datenträger</t>
  </si>
  <si>
    <t>hat die Funktion der Diskette abgelöst</t>
  </si>
  <si>
    <t>Konkurrenzprodukt zu INTEL</t>
  </si>
  <si>
    <t>Mausanschluss</t>
  </si>
  <si>
    <t>hier wird ein DSL-Router eingesteckt</t>
  </si>
  <si>
    <t>wird zunehmend durch USB abgelöst</t>
  </si>
  <si>
    <t>wird auch an PS/2-Buchse angeschlossen</t>
  </si>
  <si>
    <t>wird mit Fingerberührung bedient</t>
  </si>
  <si>
    <t>wird an Soundkarte angeschlossen</t>
  </si>
  <si>
    <t>«11» wird hier eingesteckt</t>
  </si>
  <si>
    <t>zum Präsentieren mit PowerPoint unentbehrlich</t>
  </si>
  <si>
    <t>darin steckt der Begriff TFT</t>
  </si>
  <si>
    <t>DSL-Router</t>
  </si>
  <si>
    <t>dient oft als Anschluss für «4»</t>
  </si>
  <si>
    <t>wird zwingend an «7» eingesteckt</t>
  </si>
  <si>
    <t>benötigt einen DVI-D- oder HDMI-Anschluss</t>
  </si>
  <si>
    <t>rotiert mit hoher Geschwindigkeit</t>
  </si>
  <si>
    <t>daran werden moderne «10» angeschlossen</t>
  </si>
  <si>
    <t>Scanner</t>
  </si>
  <si>
    <t>«2» wird hier eingesteckt</t>
  </si>
  <si>
    <t>dient zur Texteingabe</t>
  </si>
  <si>
    <t>gibt es auch als externen Speicher (Datensicherung)</t>
  </si>
  <si>
    <t>für Drahtlosnetz (WLAN)</t>
  </si>
  <si>
    <t>Druckt auf Papier</t>
  </si>
  <si>
    <t>dient zur Eingabe und zur Ausgabe</t>
  </si>
  <si>
    <t>arbeitet nach dem Laserprinzip</t>
  </si>
  <si>
    <t>Audioanschluss</t>
  </si>
  <si>
    <t>USB-Anschluss</t>
  </si>
  <si>
    <t>der wichtigste «externe Speicher»</t>
  </si>
  <si>
    <t>dient dem Transport von Dateien</t>
  </si>
  <si>
    <t>Funkmodul Bluetooth</t>
  </si>
  <si>
    <t>liest Text und Bild 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</si>
</sst>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8"/>
      <color rgb="FF073F58"/>
      <name val="Verdana"/>
      <family val="2"/>
    </font>
    <font>
      <sz val="9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12">
    <xf numFmtId="0" fontId="0" fillId="0" borderId="0" xfId="0"/>
    <xf numFmtId="0" fontId="3" fillId="4" borderId="0" xfId="0" applyFont="1" applyFill="1" applyAlignment="1">
      <alignment horizontal="center"/>
    </xf>
    <xf numFmtId="0" fontId="4" fillId="2" borderId="0" xfId="1" applyFont="1" applyAlignment="1">
      <alignment horizontal="center"/>
    </xf>
    <xf numFmtId="0" fontId="5" fillId="3" borderId="0" xfId="2" applyFont="1" applyAlignment="1">
      <alignment horizontal="center"/>
    </xf>
    <xf numFmtId="0" fontId="6" fillId="0" borderId="0" xfId="0" applyFont="1"/>
    <xf numFmtId="0" fontId="5" fillId="2" borderId="0" xfId="1" applyFont="1" applyAlignment="1">
      <alignment horizontal="left"/>
    </xf>
    <xf numFmtId="0" fontId="6" fillId="4" borderId="0" xfId="0" applyFont="1" applyFill="1" applyAlignment="1">
      <alignment horizontal="center"/>
    </xf>
    <xf numFmtId="0" fontId="4" fillId="2" borderId="1" xfId="1" applyFont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7" fillId="2" borderId="1" xfId="1" applyFont="1" applyBorder="1" applyAlignment="1" applyProtection="1">
      <alignment horizontal="center"/>
      <protection locked="0"/>
    </xf>
    <xf numFmtId="0" fontId="8" fillId="0" borderId="0" xfId="0" applyFont="1"/>
    <xf numFmtId="0" fontId="9" fillId="0" borderId="0" xfId="0" applyFont="1"/>
  </cellXfs>
  <cellStyles count="3">
    <cellStyle name="Neutral" xfId="1" builtinId="28"/>
    <cellStyle name="Schlecht" xfId="2" builtinId="27"/>
    <cellStyle name="Standard" xfId="0" builtinId="0"/>
  </cellStyles>
  <dxfs count="3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jpeg"/><Relationship Id="rId13" Type="http://schemas.openxmlformats.org/officeDocument/2006/relationships/image" Target="../media/image22.png"/><Relationship Id="rId18" Type="http://schemas.openxmlformats.org/officeDocument/2006/relationships/image" Target="../media/image26.jpeg"/><Relationship Id="rId3" Type="http://schemas.openxmlformats.org/officeDocument/2006/relationships/image" Target="../media/image15.png"/><Relationship Id="rId7" Type="http://schemas.openxmlformats.org/officeDocument/2006/relationships/image" Target="../media/image16.png"/><Relationship Id="rId12" Type="http://schemas.openxmlformats.org/officeDocument/2006/relationships/image" Target="../media/image21.jpeg"/><Relationship Id="rId17" Type="http://schemas.microsoft.com/office/2007/relationships/hdphoto" Target="../media/hdphoto1.wdp"/><Relationship Id="rId2" Type="http://schemas.openxmlformats.org/officeDocument/2006/relationships/image" Target="../media/image12.png"/><Relationship Id="rId16" Type="http://schemas.openxmlformats.org/officeDocument/2006/relationships/image" Target="../media/image25.png"/><Relationship Id="rId1" Type="http://schemas.openxmlformats.org/officeDocument/2006/relationships/image" Target="../media/image14.jpeg"/><Relationship Id="rId6" Type="http://schemas.openxmlformats.org/officeDocument/2006/relationships/image" Target="../media/image13.jpeg"/><Relationship Id="rId11" Type="http://schemas.openxmlformats.org/officeDocument/2006/relationships/image" Target="../media/image20.jpeg"/><Relationship Id="rId5" Type="http://schemas.openxmlformats.org/officeDocument/2006/relationships/image" Target="../media/image9.jpeg"/><Relationship Id="rId15" Type="http://schemas.openxmlformats.org/officeDocument/2006/relationships/image" Target="../media/image24.png"/><Relationship Id="rId10" Type="http://schemas.openxmlformats.org/officeDocument/2006/relationships/image" Target="../media/image19.png"/><Relationship Id="rId4" Type="http://schemas.openxmlformats.org/officeDocument/2006/relationships/image" Target="../media/image7.png"/><Relationship Id="rId9" Type="http://schemas.openxmlformats.org/officeDocument/2006/relationships/image" Target="../media/image18.png"/><Relationship Id="rId14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16</xdr:row>
      <xdr:rowOff>9524</xdr:rowOff>
    </xdr:from>
    <xdr:to>
      <xdr:col>8</xdr:col>
      <xdr:colOff>542925</xdr:colOff>
      <xdr:row>22</xdr:row>
      <xdr:rowOff>123824</xdr:rowOff>
    </xdr:to>
    <xdr:pic>
      <xdr:nvPicPr>
        <xdr:cNvPr id="1569" name="Picture 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-317112">
          <a:off x="3352800" y="3248024"/>
          <a:ext cx="3286125" cy="1257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161925</xdr:colOff>
      <xdr:row>2</xdr:row>
      <xdr:rowOff>28575</xdr:rowOff>
    </xdr:from>
    <xdr:to>
      <xdr:col>3</xdr:col>
      <xdr:colOff>552450</xdr:colOff>
      <xdr:row>6</xdr:row>
      <xdr:rowOff>47625</xdr:rowOff>
    </xdr:to>
    <xdr:pic>
      <xdr:nvPicPr>
        <xdr:cNvPr id="1573" name="Picture 7" descr="DVI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47925" y="409575"/>
          <a:ext cx="390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352425</xdr:colOff>
      <xdr:row>1</xdr:row>
      <xdr:rowOff>9525</xdr:rowOff>
    </xdr:from>
    <xdr:to>
      <xdr:col>2</xdr:col>
      <xdr:colOff>257175</xdr:colOff>
      <xdr:row>7</xdr:row>
      <xdr:rowOff>66675</xdr:rowOff>
    </xdr:to>
    <xdr:pic>
      <xdr:nvPicPr>
        <xdr:cNvPr id="157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52425" y="200025"/>
          <a:ext cx="1428750" cy="1200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7</xdr:row>
      <xdr:rowOff>114300</xdr:rowOff>
    </xdr:from>
    <xdr:to>
      <xdr:col>2</xdr:col>
      <xdr:colOff>581025</xdr:colOff>
      <xdr:row>14</xdr:row>
      <xdr:rowOff>161925</xdr:rowOff>
    </xdr:to>
    <xdr:pic>
      <xdr:nvPicPr>
        <xdr:cNvPr id="157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8575" y="1447800"/>
          <a:ext cx="2076450" cy="1381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495300</xdr:colOff>
      <xdr:row>2</xdr:row>
      <xdr:rowOff>152400</xdr:rowOff>
    </xdr:from>
    <xdr:to>
      <xdr:col>8</xdr:col>
      <xdr:colOff>9525</xdr:colOff>
      <xdr:row>6</xdr:row>
      <xdr:rowOff>133350</xdr:rowOff>
    </xdr:to>
    <xdr:pic>
      <xdr:nvPicPr>
        <xdr:cNvPr id="1577" name="Picture 13" descr="http://www.itwissen.info/media/lex_pics/small/id95f23.pn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067300" y="533400"/>
          <a:ext cx="10382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714375</xdr:colOff>
      <xdr:row>8</xdr:row>
      <xdr:rowOff>180975</xdr:rowOff>
    </xdr:from>
    <xdr:to>
      <xdr:col>3</xdr:col>
      <xdr:colOff>304800</xdr:colOff>
      <xdr:row>10</xdr:row>
      <xdr:rowOff>161925</xdr:rowOff>
    </xdr:to>
    <xdr:pic>
      <xdr:nvPicPr>
        <xdr:cNvPr id="1579" name="Picture 24" descr="PS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38375" y="1895475"/>
          <a:ext cx="352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438150</xdr:colOff>
      <xdr:row>12</xdr:row>
      <xdr:rowOff>161925</xdr:rowOff>
    </xdr:from>
    <xdr:to>
      <xdr:col>3</xdr:col>
      <xdr:colOff>180975</xdr:colOff>
      <xdr:row>15</xdr:row>
      <xdr:rowOff>0</xdr:rowOff>
    </xdr:to>
    <xdr:pic>
      <xdr:nvPicPr>
        <xdr:cNvPr id="1580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962150" y="2638425"/>
          <a:ext cx="504825" cy="409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47625</xdr:colOff>
      <xdr:row>1</xdr:row>
      <xdr:rowOff>171449</xdr:rowOff>
    </xdr:from>
    <xdr:to>
      <xdr:col>6</xdr:col>
      <xdr:colOff>142875</xdr:colOff>
      <xdr:row>7</xdr:row>
      <xdr:rowOff>47624</xdr:rowOff>
    </xdr:to>
    <xdr:pic>
      <xdr:nvPicPr>
        <xdr:cNvPr id="1581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1228709">
          <a:off x="3095625" y="361949"/>
          <a:ext cx="1619250" cy="10191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304800</xdr:colOff>
      <xdr:row>9</xdr:row>
      <xdr:rowOff>38100</xdr:rowOff>
    </xdr:from>
    <xdr:to>
      <xdr:col>5</xdr:col>
      <xdr:colOff>295275</xdr:colOff>
      <xdr:row>10</xdr:row>
      <xdr:rowOff>152400</xdr:rowOff>
    </xdr:to>
    <xdr:pic>
      <xdr:nvPicPr>
        <xdr:cNvPr id="1582" name="Picture 32" descr="usb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lum contrast="20000"/>
        </a:blip>
        <a:srcRect/>
        <a:stretch>
          <a:fillRect/>
        </a:stretch>
      </xdr:blipFill>
      <xdr:spPr bwMode="auto">
        <a:xfrm>
          <a:off x="3352800" y="1943100"/>
          <a:ext cx="7524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123824</xdr:colOff>
      <xdr:row>16</xdr:row>
      <xdr:rowOff>142874</xdr:rowOff>
    </xdr:from>
    <xdr:to>
      <xdr:col>4</xdr:col>
      <xdr:colOff>85724</xdr:colOff>
      <xdr:row>24</xdr:row>
      <xdr:rowOff>104774</xdr:rowOff>
    </xdr:to>
    <xdr:pic>
      <xdr:nvPicPr>
        <xdr:cNvPr id="1584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-2319588">
          <a:off x="1647824" y="3381374"/>
          <a:ext cx="1485900" cy="1485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371475</xdr:colOff>
      <xdr:row>9</xdr:row>
      <xdr:rowOff>95250</xdr:rowOff>
    </xdr:from>
    <xdr:to>
      <xdr:col>7</xdr:col>
      <xdr:colOff>704850</xdr:colOff>
      <xdr:row>14</xdr:row>
      <xdr:rowOff>38100</xdr:rowOff>
    </xdr:to>
    <xdr:pic>
      <xdr:nvPicPr>
        <xdr:cNvPr id="1585" name="Picture 51" descr="smcard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-3338084">
          <a:off x="5043488" y="1900237"/>
          <a:ext cx="89535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15</xdr:row>
      <xdr:rowOff>171450</xdr:rowOff>
    </xdr:from>
    <xdr:to>
      <xdr:col>2</xdr:col>
      <xdr:colOff>104775</xdr:colOff>
      <xdr:row>19</xdr:row>
      <xdr:rowOff>123825</xdr:rowOff>
    </xdr:to>
    <xdr:pic>
      <xdr:nvPicPr>
        <xdr:cNvPr id="1586" name="Picture 88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57200" y="3219450"/>
          <a:ext cx="11715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0</xdr:row>
      <xdr:rowOff>171450</xdr:rowOff>
    </xdr:from>
    <xdr:to>
      <xdr:col>0</xdr:col>
      <xdr:colOff>504825</xdr:colOff>
      <xdr:row>2</xdr:row>
      <xdr:rowOff>95250</xdr:rowOff>
    </xdr:to>
    <xdr:sp macro="" textlink="">
      <xdr:nvSpPr>
        <xdr:cNvPr id="32" name="Ellipse 31"/>
        <xdr:cNvSpPr/>
      </xdr:nvSpPr>
      <xdr:spPr>
        <a:xfrm>
          <a:off x="200025" y="171450"/>
          <a:ext cx="304800" cy="304800"/>
        </a:xfrm>
        <a:prstGeom prst="ellipse">
          <a:avLst/>
        </a:prstGeom>
        <a:solidFill>
          <a:srgbClr val="FEEF98"/>
        </a:solidFill>
        <a:ln w="12700"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de-CH" sz="140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1</a:t>
          </a:r>
        </a:p>
      </xdr:txBody>
    </xdr:sp>
    <xdr:clientData/>
  </xdr:twoCellAnchor>
  <xdr:twoCellAnchor>
    <xdr:from>
      <xdr:col>2</xdr:col>
      <xdr:colOff>685800</xdr:colOff>
      <xdr:row>1</xdr:row>
      <xdr:rowOff>57150</xdr:rowOff>
    </xdr:from>
    <xdr:to>
      <xdr:col>3</xdr:col>
      <xdr:colOff>228600</xdr:colOff>
      <xdr:row>2</xdr:row>
      <xdr:rowOff>171450</xdr:rowOff>
    </xdr:to>
    <xdr:sp macro="" textlink="">
      <xdr:nvSpPr>
        <xdr:cNvPr id="33" name="Ellipse 32"/>
        <xdr:cNvSpPr/>
      </xdr:nvSpPr>
      <xdr:spPr>
        <a:xfrm>
          <a:off x="2209800" y="247650"/>
          <a:ext cx="304800" cy="304800"/>
        </a:xfrm>
        <a:prstGeom prst="ellipse">
          <a:avLst/>
        </a:prstGeom>
        <a:solidFill>
          <a:srgbClr val="FEEF98"/>
        </a:solidFill>
        <a:ln w="12700"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de-CH" sz="140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2</a:t>
          </a:r>
        </a:p>
      </xdr:txBody>
    </xdr:sp>
    <xdr:clientData/>
  </xdr:twoCellAnchor>
  <xdr:twoCellAnchor>
    <xdr:from>
      <xdr:col>4</xdr:col>
      <xdr:colOff>419100</xdr:colOff>
      <xdr:row>0</xdr:row>
      <xdr:rowOff>180975</xdr:rowOff>
    </xdr:from>
    <xdr:to>
      <xdr:col>4</xdr:col>
      <xdr:colOff>723900</xdr:colOff>
      <xdr:row>2</xdr:row>
      <xdr:rowOff>104775</xdr:rowOff>
    </xdr:to>
    <xdr:sp macro="" textlink="">
      <xdr:nvSpPr>
        <xdr:cNvPr id="34" name="Ellipse 33"/>
        <xdr:cNvSpPr/>
      </xdr:nvSpPr>
      <xdr:spPr>
        <a:xfrm>
          <a:off x="3467100" y="180975"/>
          <a:ext cx="304800" cy="304800"/>
        </a:xfrm>
        <a:prstGeom prst="ellipse">
          <a:avLst/>
        </a:prstGeom>
        <a:solidFill>
          <a:srgbClr val="FEEF98"/>
        </a:solidFill>
        <a:ln w="12700"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de-CH" sz="140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3</a:t>
          </a:r>
        </a:p>
      </xdr:txBody>
    </xdr:sp>
    <xdr:clientData/>
  </xdr:twoCellAnchor>
  <xdr:twoCellAnchor>
    <xdr:from>
      <xdr:col>6</xdr:col>
      <xdr:colOff>733425</xdr:colOff>
      <xdr:row>1</xdr:row>
      <xdr:rowOff>57150</xdr:rowOff>
    </xdr:from>
    <xdr:to>
      <xdr:col>7</xdr:col>
      <xdr:colOff>276225</xdr:colOff>
      <xdr:row>2</xdr:row>
      <xdr:rowOff>171450</xdr:rowOff>
    </xdr:to>
    <xdr:sp macro="" textlink="">
      <xdr:nvSpPr>
        <xdr:cNvPr id="35" name="Ellipse 34"/>
        <xdr:cNvSpPr/>
      </xdr:nvSpPr>
      <xdr:spPr>
        <a:xfrm>
          <a:off x="5305425" y="247650"/>
          <a:ext cx="304800" cy="304800"/>
        </a:xfrm>
        <a:prstGeom prst="ellipse">
          <a:avLst/>
        </a:prstGeom>
        <a:solidFill>
          <a:srgbClr val="FEEF98"/>
        </a:solidFill>
        <a:ln w="12700"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de-CH" sz="140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4</a:t>
          </a:r>
        </a:p>
      </xdr:txBody>
    </xdr:sp>
    <xdr:clientData/>
  </xdr:twoCellAnchor>
  <xdr:twoCellAnchor>
    <xdr:from>
      <xdr:col>7</xdr:col>
      <xdr:colOff>657225</xdr:colOff>
      <xdr:row>12</xdr:row>
      <xdr:rowOff>0</xdr:rowOff>
    </xdr:from>
    <xdr:to>
      <xdr:col>8</xdr:col>
      <xdr:colOff>200025</xdr:colOff>
      <xdr:row>13</xdr:row>
      <xdr:rowOff>114300</xdr:rowOff>
    </xdr:to>
    <xdr:sp macro="" textlink="">
      <xdr:nvSpPr>
        <xdr:cNvPr id="36" name="Ellipse 35"/>
        <xdr:cNvSpPr/>
      </xdr:nvSpPr>
      <xdr:spPr>
        <a:xfrm>
          <a:off x="5991225" y="2476500"/>
          <a:ext cx="304800" cy="304800"/>
        </a:xfrm>
        <a:prstGeom prst="ellipse">
          <a:avLst/>
        </a:prstGeom>
        <a:solidFill>
          <a:srgbClr val="FEEF98"/>
        </a:solidFill>
        <a:ln w="12700"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de-CH" sz="140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8</a:t>
          </a:r>
        </a:p>
      </xdr:txBody>
    </xdr:sp>
    <xdr:clientData/>
  </xdr:twoCellAnchor>
  <xdr:twoCellAnchor>
    <xdr:from>
      <xdr:col>0</xdr:col>
      <xdr:colOff>209550</xdr:colOff>
      <xdr:row>8</xdr:row>
      <xdr:rowOff>180975</xdr:rowOff>
    </xdr:from>
    <xdr:to>
      <xdr:col>0</xdr:col>
      <xdr:colOff>514350</xdr:colOff>
      <xdr:row>10</xdr:row>
      <xdr:rowOff>104775</xdr:rowOff>
    </xdr:to>
    <xdr:sp macro="" textlink="">
      <xdr:nvSpPr>
        <xdr:cNvPr id="37" name="Ellipse 36"/>
        <xdr:cNvSpPr/>
      </xdr:nvSpPr>
      <xdr:spPr>
        <a:xfrm>
          <a:off x="209550" y="1704975"/>
          <a:ext cx="304800" cy="304800"/>
        </a:xfrm>
        <a:prstGeom prst="ellipse">
          <a:avLst/>
        </a:prstGeom>
        <a:solidFill>
          <a:srgbClr val="FEEF98"/>
        </a:solidFill>
        <a:ln w="12700"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de-CH" sz="140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5</a:t>
          </a:r>
        </a:p>
      </xdr:txBody>
    </xdr:sp>
    <xdr:clientData/>
  </xdr:twoCellAnchor>
  <xdr:twoCellAnchor>
    <xdr:from>
      <xdr:col>3</xdr:col>
      <xdr:colOff>304800</xdr:colOff>
      <xdr:row>9</xdr:row>
      <xdr:rowOff>28575</xdr:rowOff>
    </xdr:from>
    <xdr:to>
      <xdr:col>3</xdr:col>
      <xdr:colOff>609600</xdr:colOff>
      <xdr:row>10</xdr:row>
      <xdr:rowOff>142875</xdr:rowOff>
    </xdr:to>
    <xdr:sp macro="" textlink="">
      <xdr:nvSpPr>
        <xdr:cNvPr id="38" name="Ellipse 37"/>
        <xdr:cNvSpPr/>
      </xdr:nvSpPr>
      <xdr:spPr>
        <a:xfrm>
          <a:off x="2590800" y="1933575"/>
          <a:ext cx="304800" cy="304800"/>
        </a:xfrm>
        <a:prstGeom prst="ellipse">
          <a:avLst/>
        </a:prstGeom>
        <a:solidFill>
          <a:srgbClr val="FEEF98"/>
        </a:solidFill>
        <a:ln w="12700"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de-CH" sz="140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6</a:t>
          </a:r>
        </a:p>
      </xdr:txBody>
    </xdr:sp>
    <xdr:clientData/>
  </xdr:twoCellAnchor>
  <xdr:twoCellAnchor>
    <xdr:from>
      <xdr:col>5</xdr:col>
      <xdr:colOff>304800</xdr:colOff>
      <xdr:row>9</xdr:row>
      <xdr:rowOff>47625</xdr:rowOff>
    </xdr:from>
    <xdr:to>
      <xdr:col>5</xdr:col>
      <xdr:colOff>609600</xdr:colOff>
      <xdr:row>10</xdr:row>
      <xdr:rowOff>161925</xdr:rowOff>
    </xdr:to>
    <xdr:sp macro="" textlink="">
      <xdr:nvSpPr>
        <xdr:cNvPr id="39" name="Ellipse 38"/>
        <xdr:cNvSpPr/>
      </xdr:nvSpPr>
      <xdr:spPr>
        <a:xfrm>
          <a:off x="4114800" y="1952625"/>
          <a:ext cx="304800" cy="304800"/>
        </a:xfrm>
        <a:prstGeom prst="ellipse">
          <a:avLst/>
        </a:prstGeom>
        <a:solidFill>
          <a:srgbClr val="FEEF98"/>
        </a:solidFill>
        <a:ln w="12700"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de-CH" sz="140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7</a:t>
          </a:r>
        </a:p>
      </xdr:txBody>
    </xdr:sp>
    <xdr:clientData/>
  </xdr:twoCellAnchor>
  <xdr:twoCellAnchor>
    <xdr:from>
      <xdr:col>0</xdr:col>
      <xdr:colOff>209550</xdr:colOff>
      <xdr:row>17</xdr:row>
      <xdr:rowOff>0</xdr:rowOff>
    </xdr:from>
    <xdr:to>
      <xdr:col>0</xdr:col>
      <xdr:colOff>514350</xdr:colOff>
      <xdr:row>18</xdr:row>
      <xdr:rowOff>114300</xdr:rowOff>
    </xdr:to>
    <xdr:sp macro="" textlink="">
      <xdr:nvSpPr>
        <xdr:cNvPr id="40" name="Ellipse 39"/>
        <xdr:cNvSpPr/>
      </xdr:nvSpPr>
      <xdr:spPr>
        <a:xfrm>
          <a:off x="209550" y="3429000"/>
          <a:ext cx="304800" cy="304800"/>
        </a:xfrm>
        <a:prstGeom prst="ellipse">
          <a:avLst/>
        </a:prstGeom>
        <a:solidFill>
          <a:srgbClr val="FEEF98"/>
        </a:solidFill>
        <a:ln w="12700"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de-CH" sz="140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9</a:t>
          </a:r>
        </a:p>
      </xdr:txBody>
    </xdr:sp>
    <xdr:clientData/>
  </xdr:twoCellAnchor>
  <xdr:twoCellAnchor>
    <xdr:from>
      <xdr:col>3</xdr:col>
      <xdr:colOff>190499</xdr:colOff>
      <xdr:row>12</xdr:row>
      <xdr:rowOff>190499</xdr:rowOff>
    </xdr:from>
    <xdr:to>
      <xdr:col>3</xdr:col>
      <xdr:colOff>495300</xdr:colOff>
      <xdr:row>14</xdr:row>
      <xdr:rowOff>114300</xdr:rowOff>
    </xdr:to>
    <xdr:sp macro="" textlink="">
      <xdr:nvSpPr>
        <xdr:cNvPr id="41" name="Ellipse 40"/>
        <xdr:cNvSpPr/>
      </xdr:nvSpPr>
      <xdr:spPr>
        <a:xfrm>
          <a:off x="2476499" y="2666999"/>
          <a:ext cx="304801" cy="304801"/>
        </a:xfrm>
        <a:prstGeom prst="ellipse">
          <a:avLst/>
        </a:prstGeom>
        <a:solidFill>
          <a:srgbClr val="FEEF98"/>
        </a:solidFill>
        <a:ln w="12700"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de-CH" sz="140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10</a:t>
          </a:r>
        </a:p>
      </xdr:txBody>
    </xdr:sp>
    <xdr:clientData/>
  </xdr:twoCellAnchor>
  <xdr:twoCellAnchor>
    <xdr:from>
      <xdr:col>5</xdr:col>
      <xdr:colOff>152399</xdr:colOff>
      <xdr:row>12</xdr:row>
      <xdr:rowOff>190499</xdr:rowOff>
    </xdr:from>
    <xdr:to>
      <xdr:col>5</xdr:col>
      <xdr:colOff>457200</xdr:colOff>
      <xdr:row>14</xdr:row>
      <xdr:rowOff>114300</xdr:rowOff>
    </xdr:to>
    <xdr:sp macro="" textlink="">
      <xdr:nvSpPr>
        <xdr:cNvPr id="52" name="Ellipse 51"/>
        <xdr:cNvSpPr/>
      </xdr:nvSpPr>
      <xdr:spPr>
        <a:xfrm>
          <a:off x="3962399" y="2666999"/>
          <a:ext cx="304801" cy="304801"/>
        </a:xfrm>
        <a:prstGeom prst="ellipse">
          <a:avLst/>
        </a:prstGeom>
        <a:solidFill>
          <a:srgbClr val="FEEF98"/>
        </a:solidFill>
        <a:ln w="12700"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de-CH" sz="140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11</a:t>
          </a:r>
        </a:p>
      </xdr:txBody>
    </xdr:sp>
    <xdr:clientData/>
  </xdr:twoCellAnchor>
  <xdr:twoCellAnchor>
    <xdr:from>
      <xdr:col>3</xdr:col>
      <xdr:colOff>733424</xdr:colOff>
      <xdr:row>21</xdr:row>
      <xdr:rowOff>19049</xdr:rowOff>
    </xdr:from>
    <xdr:to>
      <xdr:col>4</xdr:col>
      <xdr:colOff>276225</xdr:colOff>
      <xdr:row>22</xdr:row>
      <xdr:rowOff>133350</xdr:rowOff>
    </xdr:to>
    <xdr:sp macro="" textlink="">
      <xdr:nvSpPr>
        <xdr:cNvPr id="53" name="Ellipse 52"/>
        <xdr:cNvSpPr/>
      </xdr:nvSpPr>
      <xdr:spPr>
        <a:xfrm>
          <a:off x="3019424" y="4210049"/>
          <a:ext cx="304801" cy="304801"/>
        </a:xfrm>
        <a:prstGeom prst="ellipse">
          <a:avLst/>
        </a:prstGeom>
        <a:solidFill>
          <a:srgbClr val="FEEF98"/>
        </a:solidFill>
        <a:ln w="12700"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de-CH" sz="140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12</a:t>
          </a:r>
        </a:p>
      </xdr:txBody>
    </xdr:sp>
    <xdr:clientData/>
  </xdr:twoCellAnchor>
  <xdr:twoCellAnchor>
    <xdr:from>
      <xdr:col>5</xdr:col>
      <xdr:colOff>571499</xdr:colOff>
      <xdr:row>16</xdr:row>
      <xdr:rowOff>9524</xdr:rowOff>
    </xdr:from>
    <xdr:to>
      <xdr:col>6</xdr:col>
      <xdr:colOff>114300</xdr:colOff>
      <xdr:row>17</xdr:row>
      <xdr:rowOff>123825</xdr:rowOff>
    </xdr:to>
    <xdr:sp macro="" textlink="">
      <xdr:nvSpPr>
        <xdr:cNvPr id="57" name="Ellipse 56"/>
        <xdr:cNvSpPr/>
      </xdr:nvSpPr>
      <xdr:spPr>
        <a:xfrm>
          <a:off x="4381499" y="3248024"/>
          <a:ext cx="304801" cy="304801"/>
        </a:xfrm>
        <a:prstGeom prst="ellipse">
          <a:avLst/>
        </a:prstGeom>
        <a:solidFill>
          <a:srgbClr val="FEEF98"/>
        </a:solidFill>
        <a:ln w="12700"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de-CH" sz="140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13</a:t>
          </a:r>
        </a:p>
      </xdr:txBody>
    </xdr:sp>
    <xdr:clientData/>
  </xdr:twoCellAnchor>
  <xdr:twoCellAnchor>
    <xdr:from>
      <xdr:col>4</xdr:col>
      <xdr:colOff>247650</xdr:colOff>
      <xdr:row>12</xdr:row>
      <xdr:rowOff>114300</xdr:rowOff>
    </xdr:from>
    <xdr:to>
      <xdr:col>5</xdr:col>
      <xdr:colOff>133350</xdr:colOff>
      <xdr:row>14</xdr:row>
      <xdr:rowOff>171450</xdr:rowOff>
    </xdr:to>
    <xdr:pic>
      <xdr:nvPicPr>
        <xdr:cNvPr id="1607" name="Picture 184" descr="VGA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295650" y="2590800"/>
          <a:ext cx="6477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142881</xdr:colOff>
      <xdr:row>12</xdr:row>
      <xdr:rowOff>57151</xdr:rowOff>
    </xdr:from>
    <xdr:to>
      <xdr:col>0</xdr:col>
      <xdr:colOff>333379</xdr:colOff>
      <xdr:row>13</xdr:row>
      <xdr:rowOff>114300</xdr:rowOff>
    </xdr:to>
    <xdr:cxnSp macro="">
      <xdr:nvCxnSpPr>
        <xdr:cNvPr id="47" name="Gerade Verbindung mit Pfeil 46"/>
        <xdr:cNvCxnSpPr/>
      </xdr:nvCxnSpPr>
      <xdr:spPr>
        <a:xfrm rot="5400000" flipH="1" flipV="1">
          <a:off x="114305" y="2371727"/>
          <a:ext cx="247649" cy="190498"/>
        </a:xfrm>
        <a:prstGeom prst="straightConnector1">
          <a:avLst/>
        </a:prstGeom>
        <a:ln w="19050">
          <a:solidFill>
            <a:srgbClr val="FF00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23</xdr:row>
      <xdr:rowOff>19050</xdr:rowOff>
    </xdr:from>
    <xdr:to>
      <xdr:col>1</xdr:col>
      <xdr:colOff>419100</xdr:colOff>
      <xdr:row>31</xdr:row>
      <xdr:rowOff>76200</xdr:rowOff>
    </xdr:to>
    <xdr:pic>
      <xdr:nvPicPr>
        <xdr:cNvPr id="38" name="Bild 608" descr="bluetooth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400550"/>
          <a:ext cx="1095375" cy="1581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95250</xdr:colOff>
      <xdr:row>20</xdr:row>
      <xdr:rowOff>66675</xdr:rowOff>
    </xdr:from>
    <xdr:to>
      <xdr:col>1</xdr:col>
      <xdr:colOff>504825</xdr:colOff>
      <xdr:row>24</xdr:row>
      <xdr:rowOff>19050</xdr:rowOff>
    </xdr:to>
    <xdr:pic>
      <xdr:nvPicPr>
        <xdr:cNvPr id="3" name="Bild 571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876675"/>
          <a:ext cx="1171575" cy="714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390525</xdr:colOff>
      <xdr:row>15</xdr:row>
      <xdr:rowOff>161925</xdr:rowOff>
    </xdr:from>
    <xdr:to>
      <xdr:col>6</xdr:col>
      <xdr:colOff>9525</xdr:colOff>
      <xdr:row>21</xdr:row>
      <xdr:rowOff>161925</xdr:rowOff>
    </xdr:to>
    <xdr:pic>
      <xdr:nvPicPr>
        <xdr:cNvPr id="4" name="Picture 63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441700">
          <a:off x="3295650" y="3019425"/>
          <a:ext cx="11430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561975</xdr:colOff>
      <xdr:row>13</xdr:row>
      <xdr:rowOff>104775</xdr:rowOff>
    </xdr:from>
    <xdr:to>
      <xdr:col>6</xdr:col>
      <xdr:colOff>304800</xdr:colOff>
      <xdr:row>15</xdr:row>
      <xdr:rowOff>133350</xdr:rowOff>
    </xdr:to>
    <xdr:pic>
      <xdr:nvPicPr>
        <xdr:cNvPr id="5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2581275"/>
          <a:ext cx="5048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180975</xdr:colOff>
      <xdr:row>13</xdr:row>
      <xdr:rowOff>152400</xdr:rowOff>
    </xdr:from>
    <xdr:to>
      <xdr:col>4</xdr:col>
      <xdr:colOff>171450</xdr:colOff>
      <xdr:row>15</xdr:row>
      <xdr:rowOff>76200</xdr:rowOff>
    </xdr:to>
    <xdr:pic>
      <xdr:nvPicPr>
        <xdr:cNvPr id="6" name="Picture 32" descr="usb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lum contras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2628900"/>
          <a:ext cx="752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3</xdr:row>
      <xdr:rowOff>19050</xdr:rowOff>
    </xdr:from>
    <xdr:to>
      <xdr:col>1</xdr:col>
      <xdr:colOff>114300</xdr:colOff>
      <xdr:row>4</xdr:row>
      <xdr:rowOff>133350</xdr:rowOff>
    </xdr:to>
    <xdr:sp macro="" textlink="">
      <xdr:nvSpPr>
        <xdr:cNvPr id="7" name="Ellipse 6"/>
        <xdr:cNvSpPr/>
      </xdr:nvSpPr>
      <xdr:spPr>
        <a:xfrm>
          <a:off x="571500" y="590550"/>
          <a:ext cx="304800" cy="304800"/>
        </a:xfrm>
        <a:prstGeom prst="ellipse">
          <a:avLst/>
        </a:prstGeom>
        <a:solidFill>
          <a:srgbClr val="FEEF98"/>
        </a:solidFill>
        <a:ln w="12700"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de-CH" sz="140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1</a:t>
          </a:r>
        </a:p>
      </xdr:txBody>
    </xdr:sp>
    <xdr:clientData/>
  </xdr:twoCellAnchor>
  <xdr:twoCellAnchor>
    <xdr:from>
      <xdr:col>6</xdr:col>
      <xdr:colOff>285749</xdr:colOff>
      <xdr:row>13</xdr:row>
      <xdr:rowOff>142874</xdr:rowOff>
    </xdr:from>
    <xdr:to>
      <xdr:col>6</xdr:col>
      <xdr:colOff>590550</xdr:colOff>
      <xdr:row>15</xdr:row>
      <xdr:rowOff>66675</xdr:rowOff>
    </xdr:to>
    <xdr:sp macro="" textlink="">
      <xdr:nvSpPr>
        <xdr:cNvPr id="8" name="Ellipse 7"/>
        <xdr:cNvSpPr/>
      </xdr:nvSpPr>
      <xdr:spPr>
        <a:xfrm>
          <a:off x="4714874" y="2619374"/>
          <a:ext cx="304801" cy="304801"/>
        </a:xfrm>
        <a:prstGeom prst="ellipse">
          <a:avLst/>
        </a:prstGeom>
        <a:solidFill>
          <a:srgbClr val="FEEF98"/>
        </a:solidFill>
        <a:ln w="12700"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de-CH" sz="140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8</a:t>
          </a:r>
        </a:p>
      </xdr:txBody>
    </xdr:sp>
    <xdr:clientData/>
  </xdr:twoCellAnchor>
  <xdr:twoCellAnchor>
    <xdr:from>
      <xdr:col>6</xdr:col>
      <xdr:colOff>161924</xdr:colOff>
      <xdr:row>23</xdr:row>
      <xdr:rowOff>180974</xdr:rowOff>
    </xdr:from>
    <xdr:to>
      <xdr:col>6</xdr:col>
      <xdr:colOff>466725</xdr:colOff>
      <xdr:row>25</xdr:row>
      <xdr:rowOff>104775</xdr:rowOff>
    </xdr:to>
    <xdr:sp macro="" textlink="">
      <xdr:nvSpPr>
        <xdr:cNvPr id="9" name="Ellipse 8"/>
        <xdr:cNvSpPr/>
      </xdr:nvSpPr>
      <xdr:spPr>
        <a:xfrm>
          <a:off x="4591049" y="4562474"/>
          <a:ext cx="304801" cy="304801"/>
        </a:xfrm>
        <a:prstGeom prst="ellipse">
          <a:avLst/>
        </a:prstGeom>
        <a:solidFill>
          <a:srgbClr val="FEEF98"/>
        </a:solidFill>
        <a:ln w="12700"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de-CH" sz="140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13</a:t>
          </a:r>
        </a:p>
      </xdr:txBody>
    </xdr:sp>
    <xdr:clientData/>
  </xdr:twoCellAnchor>
  <xdr:twoCellAnchor>
    <xdr:from>
      <xdr:col>6</xdr:col>
      <xdr:colOff>314325</xdr:colOff>
      <xdr:row>28</xdr:row>
      <xdr:rowOff>76200</xdr:rowOff>
    </xdr:from>
    <xdr:to>
      <xdr:col>7</xdr:col>
      <xdr:colOff>200025</xdr:colOff>
      <xdr:row>30</xdr:row>
      <xdr:rowOff>133350</xdr:rowOff>
    </xdr:to>
    <xdr:pic>
      <xdr:nvPicPr>
        <xdr:cNvPr id="10" name="Picture 184" descr="VGA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5410200"/>
          <a:ext cx="6477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438149</xdr:colOff>
      <xdr:row>26</xdr:row>
      <xdr:rowOff>190499</xdr:rowOff>
    </xdr:from>
    <xdr:to>
      <xdr:col>6</xdr:col>
      <xdr:colOff>742950</xdr:colOff>
      <xdr:row>28</xdr:row>
      <xdr:rowOff>114300</xdr:rowOff>
    </xdr:to>
    <xdr:sp macro="" textlink="">
      <xdr:nvSpPr>
        <xdr:cNvPr id="11" name="Ellipse 10"/>
        <xdr:cNvSpPr/>
      </xdr:nvSpPr>
      <xdr:spPr>
        <a:xfrm>
          <a:off x="4867274" y="5143499"/>
          <a:ext cx="304801" cy="304801"/>
        </a:xfrm>
        <a:prstGeom prst="ellipse">
          <a:avLst/>
        </a:prstGeom>
        <a:solidFill>
          <a:srgbClr val="FEEF98"/>
        </a:solidFill>
        <a:ln w="12700"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de-CH" sz="140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17</a:t>
          </a:r>
        </a:p>
      </xdr:txBody>
    </xdr:sp>
    <xdr:clientData/>
  </xdr:twoCellAnchor>
  <xdr:twoCellAnchor editAs="oneCell">
    <xdr:from>
      <xdr:col>0</xdr:col>
      <xdr:colOff>9525</xdr:colOff>
      <xdr:row>12</xdr:row>
      <xdr:rowOff>38100</xdr:rowOff>
    </xdr:from>
    <xdr:to>
      <xdr:col>2</xdr:col>
      <xdr:colOff>19050</xdr:colOff>
      <xdr:row>18</xdr:row>
      <xdr:rowOff>66675</xdr:rowOff>
    </xdr:to>
    <xdr:pic>
      <xdr:nvPicPr>
        <xdr:cNvPr id="12" name="Picture 598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324100"/>
          <a:ext cx="15335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628650</xdr:colOff>
      <xdr:row>7</xdr:row>
      <xdr:rowOff>28575</xdr:rowOff>
    </xdr:from>
    <xdr:to>
      <xdr:col>7</xdr:col>
      <xdr:colOff>295275</xdr:colOff>
      <xdr:row>12</xdr:row>
      <xdr:rowOff>28575</xdr:rowOff>
    </xdr:to>
    <xdr:pic>
      <xdr:nvPicPr>
        <xdr:cNvPr id="13" name="Picture 599" descr="scanner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18" r="4893"/>
        <a:stretch>
          <a:fillRect/>
        </a:stretch>
      </xdr:blipFill>
      <xdr:spPr bwMode="auto">
        <a:xfrm>
          <a:off x="4295775" y="1362075"/>
          <a:ext cx="11906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533400</xdr:colOff>
      <xdr:row>3</xdr:row>
      <xdr:rowOff>76200</xdr:rowOff>
    </xdr:from>
    <xdr:to>
      <xdr:col>3</xdr:col>
      <xdr:colOff>323850</xdr:colOff>
      <xdr:row>10</xdr:row>
      <xdr:rowOff>76200</xdr:rowOff>
    </xdr:to>
    <xdr:pic>
      <xdr:nvPicPr>
        <xdr:cNvPr id="14" name="Picture 614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1425561">
          <a:off x="533400" y="647700"/>
          <a:ext cx="193357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19050</xdr:rowOff>
    </xdr:from>
    <xdr:to>
      <xdr:col>2</xdr:col>
      <xdr:colOff>66675</xdr:colOff>
      <xdr:row>5</xdr:row>
      <xdr:rowOff>19050</xdr:rowOff>
    </xdr:to>
    <xdr:pic>
      <xdr:nvPicPr>
        <xdr:cNvPr id="15" name="Picture 586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9050"/>
          <a:ext cx="15144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571500</xdr:colOff>
      <xdr:row>18</xdr:row>
      <xdr:rowOff>85725</xdr:rowOff>
    </xdr:from>
    <xdr:to>
      <xdr:col>4</xdr:col>
      <xdr:colOff>333375</xdr:colOff>
      <xdr:row>24</xdr:row>
      <xdr:rowOff>85725</xdr:rowOff>
    </xdr:to>
    <xdr:pic>
      <xdr:nvPicPr>
        <xdr:cNvPr id="16" name="Picture 615" descr="202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3514725"/>
          <a:ext cx="11430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190500</xdr:colOff>
      <xdr:row>7</xdr:row>
      <xdr:rowOff>85725</xdr:rowOff>
    </xdr:from>
    <xdr:to>
      <xdr:col>5</xdr:col>
      <xdr:colOff>123825</xdr:colOff>
      <xdr:row>11</xdr:row>
      <xdr:rowOff>104775</xdr:rowOff>
    </xdr:to>
    <xdr:pic>
      <xdr:nvPicPr>
        <xdr:cNvPr id="17" name="Picture 632" descr="Beamer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1419225"/>
          <a:ext cx="14573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409575</xdr:colOff>
      <xdr:row>26</xdr:row>
      <xdr:rowOff>180975</xdr:rowOff>
    </xdr:from>
    <xdr:to>
      <xdr:col>5</xdr:col>
      <xdr:colOff>57150</xdr:colOff>
      <xdr:row>29</xdr:row>
      <xdr:rowOff>9525</xdr:rowOff>
    </xdr:to>
    <xdr:pic>
      <xdr:nvPicPr>
        <xdr:cNvPr id="18" name="Picture 652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133975"/>
          <a:ext cx="4095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609600</xdr:colOff>
      <xdr:row>17</xdr:row>
      <xdr:rowOff>28575</xdr:rowOff>
    </xdr:from>
    <xdr:to>
      <xdr:col>7</xdr:col>
      <xdr:colOff>342900</xdr:colOff>
      <xdr:row>22</xdr:row>
      <xdr:rowOff>133350</xdr:rowOff>
    </xdr:to>
    <xdr:pic>
      <xdr:nvPicPr>
        <xdr:cNvPr id="20" name="Picture 655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3267075"/>
          <a:ext cx="12573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238125</xdr:colOff>
      <xdr:row>25</xdr:row>
      <xdr:rowOff>152400</xdr:rowOff>
    </xdr:from>
    <xdr:to>
      <xdr:col>4</xdr:col>
      <xdr:colOff>142875</xdr:colOff>
      <xdr:row>31</xdr:row>
      <xdr:rowOff>123825</xdr:rowOff>
    </xdr:to>
    <xdr:pic>
      <xdr:nvPicPr>
        <xdr:cNvPr id="21" name="Picture 678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5" y="4914900"/>
          <a:ext cx="128587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676274</xdr:colOff>
      <xdr:row>1</xdr:row>
      <xdr:rowOff>47624</xdr:rowOff>
    </xdr:from>
    <xdr:to>
      <xdr:col>2</xdr:col>
      <xdr:colOff>219075</xdr:colOff>
      <xdr:row>2</xdr:row>
      <xdr:rowOff>161925</xdr:rowOff>
    </xdr:to>
    <xdr:sp macro="" textlink="">
      <xdr:nvSpPr>
        <xdr:cNvPr id="22" name="Ellipse 21"/>
        <xdr:cNvSpPr/>
      </xdr:nvSpPr>
      <xdr:spPr>
        <a:xfrm>
          <a:off x="1438274" y="238124"/>
          <a:ext cx="304801" cy="304801"/>
        </a:xfrm>
        <a:prstGeom prst="ellipse">
          <a:avLst/>
        </a:prstGeom>
        <a:solidFill>
          <a:srgbClr val="FEEF98"/>
        </a:solidFill>
        <a:ln w="12700"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de-CH" sz="140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1</a:t>
          </a:r>
        </a:p>
      </xdr:txBody>
    </xdr:sp>
    <xdr:clientData/>
  </xdr:twoCellAnchor>
  <xdr:twoCellAnchor>
    <xdr:from>
      <xdr:col>1</xdr:col>
      <xdr:colOff>371474</xdr:colOff>
      <xdr:row>6</xdr:row>
      <xdr:rowOff>66674</xdr:rowOff>
    </xdr:from>
    <xdr:to>
      <xdr:col>1</xdr:col>
      <xdr:colOff>676275</xdr:colOff>
      <xdr:row>7</xdr:row>
      <xdr:rowOff>180975</xdr:rowOff>
    </xdr:to>
    <xdr:sp macro="" textlink="">
      <xdr:nvSpPr>
        <xdr:cNvPr id="23" name="Ellipse 22"/>
        <xdr:cNvSpPr/>
      </xdr:nvSpPr>
      <xdr:spPr>
        <a:xfrm>
          <a:off x="1133474" y="1209674"/>
          <a:ext cx="304801" cy="304801"/>
        </a:xfrm>
        <a:prstGeom prst="ellipse">
          <a:avLst/>
        </a:prstGeom>
        <a:solidFill>
          <a:srgbClr val="FEEF98"/>
        </a:solidFill>
        <a:ln w="12700"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de-CH" sz="140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3</a:t>
          </a:r>
        </a:p>
      </xdr:txBody>
    </xdr:sp>
    <xdr:clientData/>
  </xdr:twoCellAnchor>
  <xdr:twoCellAnchor>
    <xdr:from>
      <xdr:col>6</xdr:col>
      <xdr:colOff>533399</xdr:colOff>
      <xdr:row>2</xdr:row>
      <xdr:rowOff>38099</xdr:rowOff>
    </xdr:from>
    <xdr:to>
      <xdr:col>7</xdr:col>
      <xdr:colOff>76200</xdr:colOff>
      <xdr:row>3</xdr:row>
      <xdr:rowOff>152400</xdr:rowOff>
    </xdr:to>
    <xdr:sp macro="" textlink="">
      <xdr:nvSpPr>
        <xdr:cNvPr id="24" name="Ellipse 23"/>
        <xdr:cNvSpPr/>
      </xdr:nvSpPr>
      <xdr:spPr>
        <a:xfrm>
          <a:off x="4962524" y="419099"/>
          <a:ext cx="304801" cy="304801"/>
        </a:xfrm>
        <a:prstGeom prst="ellipse">
          <a:avLst/>
        </a:prstGeom>
        <a:solidFill>
          <a:srgbClr val="FEEF98"/>
        </a:solidFill>
        <a:ln w="12700"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de-CH" sz="140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2</a:t>
          </a:r>
        </a:p>
      </xdr:txBody>
    </xdr:sp>
    <xdr:clientData/>
  </xdr:twoCellAnchor>
  <xdr:twoCellAnchor>
    <xdr:from>
      <xdr:col>5</xdr:col>
      <xdr:colOff>47624</xdr:colOff>
      <xdr:row>8</xdr:row>
      <xdr:rowOff>85724</xdr:rowOff>
    </xdr:from>
    <xdr:to>
      <xdr:col>5</xdr:col>
      <xdr:colOff>352425</xdr:colOff>
      <xdr:row>10</xdr:row>
      <xdr:rowOff>9525</xdr:rowOff>
    </xdr:to>
    <xdr:sp macro="" textlink="">
      <xdr:nvSpPr>
        <xdr:cNvPr id="25" name="Ellipse 24"/>
        <xdr:cNvSpPr/>
      </xdr:nvSpPr>
      <xdr:spPr>
        <a:xfrm>
          <a:off x="3714749" y="1609724"/>
          <a:ext cx="304801" cy="304801"/>
        </a:xfrm>
        <a:prstGeom prst="ellipse">
          <a:avLst/>
        </a:prstGeom>
        <a:solidFill>
          <a:srgbClr val="FEEF98"/>
        </a:solidFill>
        <a:ln w="12700"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de-CH" sz="140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4</a:t>
          </a:r>
        </a:p>
      </xdr:txBody>
    </xdr:sp>
    <xdr:clientData/>
  </xdr:twoCellAnchor>
  <xdr:twoCellAnchor>
    <xdr:from>
      <xdr:col>7</xdr:col>
      <xdr:colOff>85724</xdr:colOff>
      <xdr:row>9</xdr:row>
      <xdr:rowOff>114299</xdr:rowOff>
    </xdr:from>
    <xdr:to>
      <xdr:col>7</xdr:col>
      <xdr:colOff>390525</xdr:colOff>
      <xdr:row>11</xdr:row>
      <xdr:rowOff>38100</xdr:rowOff>
    </xdr:to>
    <xdr:sp macro="" textlink="">
      <xdr:nvSpPr>
        <xdr:cNvPr id="26" name="Ellipse 25"/>
        <xdr:cNvSpPr/>
      </xdr:nvSpPr>
      <xdr:spPr>
        <a:xfrm>
          <a:off x="5276849" y="1828799"/>
          <a:ext cx="304801" cy="304801"/>
        </a:xfrm>
        <a:prstGeom prst="ellipse">
          <a:avLst/>
        </a:prstGeom>
        <a:solidFill>
          <a:srgbClr val="FEEF98"/>
        </a:solidFill>
        <a:ln w="12700"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de-CH" sz="140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5</a:t>
          </a:r>
        </a:p>
      </xdr:txBody>
    </xdr:sp>
    <xdr:clientData/>
  </xdr:twoCellAnchor>
  <xdr:twoCellAnchor>
    <xdr:from>
      <xdr:col>1</xdr:col>
      <xdr:colOff>609599</xdr:colOff>
      <xdr:row>13</xdr:row>
      <xdr:rowOff>104774</xdr:rowOff>
    </xdr:from>
    <xdr:to>
      <xdr:col>2</xdr:col>
      <xdr:colOff>152400</xdr:colOff>
      <xdr:row>15</xdr:row>
      <xdr:rowOff>28575</xdr:rowOff>
    </xdr:to>
    <xdr:sp macro="" textlink="">
      <xdr:nvSpPr>
        <xdr:cNvPr id="27" name="Ellipse 26"/>
        <xdr:cNvSpPr/>
      </xdr:nvSpPr>
      <xdr:spPr>
        <a:xfrm>
          <a:off x="1371599" y="2581274"/>
          <a:ext cx="304801" cy="304801"/>
        </a:xfrm>
        <a:prstGeom prst="ellipse">
          <a:avLst/>
        </a:prstGeom>
        <a:solidFill>
          <a:srgbClr val="FEEF98"/>
        </a:solidFill>
        <a:ln w="12700"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de-CH" sz="140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6</a:t>
          </a:r>
        </a:p>
      </xdr:txBody>
    </xdr:sp>
    <xdr:clientData/>
  </xdr:twoCellAnchor>
  <xdr:twoCellAnchor>
    <xdr:from>
      <xdr:col>4</xdr:col>
      <xdr:colOff>161924</xdr:colOff>
      <xdr:row>13</xdr:row>
      <xdr:rowOff>142874</xdr:rowOff>
    </xdr:from>
    <xdr:to>
      <xdr:col>4</xdr:col>
      <xdr:colOff>466725</xdr:colOff>
      <xdr:row>15</xdr:row>
      <xdr:rowOff>66675</xdr:rowOff>
    </xdr:to>
    <xdr:sp macro="" textlink="">
      <xdr:nvSpPr>
        <xdr:cNvPr id="28" name="Ellipse 27"/>
        <xdr:cNvSpPr/>
      </xdr:nvSpPr>
      <xdr:spPr>
        <a:xfrm>
          <a:off x="3067049" y="2619374"/>
          <a:ext cx="304801" cy="304801"/>
        </a:xfrm>
        <a:prstGeom prst="ellipse">
          <a:avLst/>
        </a:prstGeom>
        <a:solidFill>
          <a:srgbClr val="FEEF98"/>
        </a:solidFill>
        <a:ln w="12700"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de-CH" sz="140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7</a:t>
          </a:r>
        </a:p>
      </xdr:txBody>
    </xdr:sp>
    <xdr:clientData/>
  </xdr:twoCellAnchor>
  <xdr:twoCellAnchor>
    <xdr:from>
      <xdr:col>5</xdr:col>
      <xdr:colOff>142874</xdr:colOff>
      <xdr:row>17</xdr:row>
      <xdr:rowOff>9524</xdr:rowOff>
    </xdr:from>
    <xdr:to>
      <xdr:col>5</xdr:col>
      <xdr:colOff>447675</xdr:colOff>
      <xdr:row>18</xdr:row>
      <xdr:rowOff>123825</xdr:rowOff>
    </xdr:to>
    <xdr:sp macro="" textlink="">
      <xdr:nvSpPr>
        <xdr:cNvPr id="29" name="Ellipse 28"/>
        <xdr:cNvSpPr/>
      </xdr:nvSpPr>
      <xdr:spPr>
        <a:xfrm>
          <a:off x="3809999" y="3248024"/>
          <a:ext cx="304801" cy="304801"/>
        </a:xfrm>
        <a:prstGeom prst="ellipse">
          <a:avLst/>
        </a:prstGeom>
        <a:solidFill>
          <a:srgbClr val="FEEF98"/>
        </a:solidFill>
        <a:ln w="12700"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de-CH" sz="140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11</a:t>
          </a:r>
        </a:p>
      </xdr:txBody>
    </xdr:sp>
    <xdr:clientData/>
  </xdr:twoCellAnchor>
  <xdr:twoCellAnchor>
    <xdr:from>
      <xdr:col>7</xdr:col>
      <xdr:colOff>38099</xdr:colOff>
      <xdr:row>17</xdr:row>
      <xdr:rowOff>114299</xdr:rowOff>
    </xdr:from>
    <xdr:to>
      <xdr:col>7</xdr:col>
      <xdr:colOff>342900</xdr:colOff>
      <xdr:row>19</xdr:row>
      <xdr:rowOff>38100</xdr:rowOff>
    </xdr:to>
    <xdr:sp macro="" textlink="">
      <xdr:nvSpPr>
        <xdr:cNvPr id="30" name="Ellipse 29"/>
        <xdr:cNvSpPr/>
      </xdr:nvSpPr>
      <xdr:spPr>
        <a:xfrm>
          <a:off x="5229224" y="3352799"/>
          <a:ext cx="304801" cy="304801"/>
        </a:xfrm>
        <a:prstGeom prst="ellipse">
          <a:avLst/>
        </a:prstGeom>
        <a:solidFill>
          <a:srgbClr val="FEEF98"/>
        </a:solidFill>
        <a:ln w="12700"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de-CH" sz="140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12</a:t>
          </a:r>
        </a:p>
      </xdr:txBody>
    </xdr:sp>
    <xdr:clientData/>
  </xdr:twoCellAnchor>
  <xdr:twoCellAnchor>
    <xdr:from>
      <xdr:col>1</xdr:col>
      <xdr:colOff>419099</xdr:colOff>
      <xdr:row>19</xdr:row>
      <xdr:rowOff>180974</xdr:rowOff>
    </xdr:from>
    <xdr:to>
      <xdr:col>1</xdr:col>
      <xdr:colOff>723900</xdr:colOff>
      <xdr:row>21</xdr:row>
      <xdr:rowOff>104775</xdr:rowOff>
    </xdr:to>
    <xdr:sp macro="" textlink="">
      <xdr:nvSpPr>
        <xdr:cNvPr id="31" name="Ellipse 30"/>
        <xdr:cNvSpPr/>
      </xdr:nvSpPr>
      <xdr:spPr>
        <a:xfrm>
          <a:off x="1181099" y="3800474"/>
          <a:ext cx="304801" cy="304801"/>
        </a:xfrm>
        <a:prstGeom prst="ellipse">
          <a:avLst/>
        </a:prstGeom>
        <a:solidFill>
          <a:srgbClr val="FEEF98"/>
        </a:solidFill>
        <a:ln w="12700"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de-CH" sz="140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9</a:t>
          </a:r>
        </a:p>
      </xdr:txBody>
    </xdr:sp>
    <xdr:clientData/>
  </xdr:twoCellAnchor>
  <xdr:twoCellAnchor>
    <xdr:from>
      <xdr:col>4</xdr:col>
      <xdr:colOff>180974</xdr:colOff>
      <xdr:row>19</xdr:row>
      <xdr:rowOff>161924</xdr:rowOff>
    </xdr:from>
    <xdr:to>
      <xdr:col>4</xdr:col>
      <xdr:colOff>485775</xdr:colOff>
      <xdr:row>21</xdr:row>
      <xdr:rowOff>85725</xdr:rowOff>
    </xdr:to>
    <xdr:sp macro="" textlink="">
      <xdr:nvSpPr>
        <xdr:cNvPr id="32" name="Ellipse 31"/>
        <xdr:cNvSpPr/>
      </xdr:nvSpPr>
      <xdr:spPr>
        <a:xfrm>
          <a:off x="3086099" y="3781424"/>
          <a:ext cx="304801" cy="304801"/>
        </a:xfrm>
        <a:prstGeom prst="ellipse">
          <a:avLst/>
        </a:prstGeom>
        <a:solidFill>
          <a:srgbClr val="FEEF98"/>
        </a:solidFill>
        <a:ln w="12700"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de-CH" sz="140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10</a:t>
          </a:r>
        </a:p>
      </xdr:txBody>
    </xdr:sp>
    <xdr:clientData/>
  </xdr:twoCellAnchor>
  <xdr:twoCellAnchor>
    <xdr:from>
      <xdr:col>3</xdr:col>
      <xdr:colOff>504824</xdr:colOff>
      <xdr:row>29</xdr:row>
      <xdr:rowOff>47624</xdr:rowOff>
    </xdr:from>
    <xdr:to>
      <xdr:col>4</xdr:col>
      <xdr:colOff>47625</xdr:colOff>
      <xdr:row>30</xdr:row>
      <xdr:rowOff>161925</xdr:rowOff>
    </xdr:to>
    <xdr:sp macro="" textlink="">
      <xdr:nvSpPr>
        <xdr:cNvPr id="34" name="Ellipse 33"/>
        <xdr:cNvSpPr/>
      </xdr:nvSpPr>
      <xdr:spPr>
        <a:xfrm>
          <a:off x="2647949" y="5572124"/>
          <a:ext cx="304801" cy="304801"/>
        </a:xfrm>
        <a:prstGeom prst="ellipse">
          <a:avLst/>
        </a:prstGeom>
        <a:solidFill>
          <a:srgbClr val="FEEF98"/>
        </a:solidFill>
        <a:ln w="12700"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de-CH" sz="140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15</a:t>
          </a:r>
        </a:p>
      </xdr:txBody>
    </xdr:sp>
    <xdr:clientData/>
  </xdr:twoCellAnchor>
  <xdr:twoCellAnchor>
    <xdr:from>
      <xdr:col>5</xdr:col>
      <xdr:colOff>38099</xdr:colOff>
      <xdr:row>27</xdr:row>
      <xdr:rowOff>47624</xdr:rowOff>
    </xdr:from>
    <xdr:to>
      <xdr:col>5</xdr:col>
      <xdr:colOff>342900</xdr:colOff>
      <xdr:row>28</xdr:row>
      <xdr:rowOff>161925</xdr:rowOff>
    </xdr:to>
    <xdr:sp macro="" textlink="">
      <xdr:nvSpPr>
        <xdr:cNvPr id="35" name="Ellipse 34"/>
        <xdr:cNvSpPr/>
      </xdr:nvSpPr>
      <xdr:spPr>
        <a:xfrm>
          <a:off x="3705224" y="5191124"/>
          <a:ext cx="304801" cy="304801"/>
        </a:xfrm>
        <a:prstGeom prst="ellipse">
          <a:avLst/>
        </a:prstGeom>
        <a:solidFill>
          <a:srgbClr val="FEEF98"/>
        </a:solidFill>
        <a:ln w="12700"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de-CH" sz="140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16</a:t>
          </a:r>
        </a:p>
      </xdr:txBody>
    </xdr:sp>
    <xdr:clientData/>
  </xdr:twoCellAnchor>
  <xdr:twoCellAnchor editAs="oneCell">
    <xdr:from>
      <xdr:col>5</xdr:col>
      <xdr:colOff>152400</xdr:colOff>
      <xdr:row>23</xdr:row>
      <xdr:rowOff>38100</xdr:rowOff>
    </xdr:from>
    <xdr:to>
      <xdr:col>6</xdr:col>
      <xdr:colOff>165100</xdr:colOff>
      <xdr:row>25</xdr:row>
      <xdr:rowOff>161925</xdr:rowOff>
    </xdr:to>
    <xdr:pic>
      <xdr:nvPicPr>
        <xdr:cNvPr id="36" name="Bild 14"/>
        <xdr:cNvPicPr/>
      </xdr:nvPicPr>
      <xdr:blipFill>
        <a:blip xmlns:r="http://schemas.openxmlformats.org/officeDocument/2006/relationships" r:embed="rId16" cstate="print">
          <a:extLst>
            <a:ext uri="{BEBA8EAE-BF5A-486C-A8C5-ECC9F3942E4B}">
              <a14:imgProps xmlns:a14="http://schemas.microsoft.com/office/drawing/2010/main">
                <a14:imgLayer r:embed="rId17">
                  <a14:imgEffect>
                    <a14:brightnessContrast bright="20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3819525" y="4419600"/>
          <a:ext cx="774700" cy="504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342900</xdr:colOff>
      <xdr:row>0</xdr:row>
      <xdr:rowOff>142875</xdr:rowOff>
    </xdr:from>
    <xdr:to>
      <xdr:col>6</xdr:col>
      <xdr:colOff>533400</xdr:colOff>
      <xdr:row>5</xdr:row>
      <xdr:rowOff>136001</xdr:rowOff>
    </xdr:to>
    <xdr:pic>
      <xdr:nvPicPr>
        <xdr:cNvPr id="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248025" y="142875"/>
          <a:ext cx="1714500" cy="94562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523874</xdr:colOff>
      <xdr:row>26</xdr:row>
      <xdr:rowOff>171449</xdr:rowOff>
    </xdr:from>
    <xdr:to>
      <xdr:col>1</xdr:col>
      <xdr:colOff>66675</xdr:colOff>
      <xdr:row>28</xdr:row>
      <xdr:rowOff>95250</xdr:rowOff>
    </xdr:to>
    <xdr:sp macro="" textlink="">
      <xdr:nvSpPr>
        <xdr:cNvPr id="33" name="Ellipse 32"/>
        <xdr:cNvSpPr/>
      </xdr:nvSpPr>
      <xdr:spPr>
        <a:xfrm>
          <a:off x="523874" y="5124449"/>
          <a:ext cx="304801" cy="304801"/>
        </a:xfrm>
        <a:prstGeom prst="ellipse">
          <a:avLst/>
        </a:prstGeom>
        <a:solidFill>
          <a:srgbClr val="FEEF98"/>
        </a:solidFill>
        <a:ln w="12700"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de-CH" sz="140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14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:M20"/>
  <sheetViews>
    <sheetView showGridLines="0" tabSelected="1" workbookViewId="0">
      <selection activeCell="L2" sqref="L2"/>
    </sheetView>
  </sheetViews>
  <sheetFormatPr baseColWidth="10" defaultRowHeight="15" x14ac:dyDescent="0.25"/>
  <cols>
    <col min="9" max="9" width="11.42578125" customWidth="1"/>
    <col min="10" max="10" width="9.42578125" customWidth="1"/>
    <col min="11" max="11" width="35.140625" customWidth="1"/>
    <col min="13" max="13" width="10.7109375" customWidth="1"/>
  </cols>
  <sheetData>
    <row r="1" spans="10:13" x14ac:dyDescent="0.25">
      <c r="J1" s="1" t="s">
        <v>1</v>
      </c>
      <c r="K1" s="2" t="s">
        <v>3</v>
      </c>
      <c r="L1" s="7" t="s">
        <v>0</v>
      </c>
      <c r="M1" s="7" t="s">
        <v>2</v>
      </c>
    </row>
    <row r="2" spans="10:13" x14ac:dyDescent="0.25">
      <c r="J2" s="6">
        <v>1</v>
      </c>
      <c r="K2" s="4" t="s">
        <v>22</v>
      </c>
      <c r="L2" s="8"/>
      <c r="M2" s="3" t="str">
        <f>IF(L2=6,"richtig","falsch")</f>
        <v>falsch</v>
      </c>
    </row>
    <row r="3" spans="10:13" x14ac:dyDescent="0.25">
      <c r="J3" s="6">
        <v>2</v>
      </c>
      <c r="K3" s="5" t="s">
        <v>4</v>
      </c>
      <c r="L3" s="9"/>
      <c r="M3" s="3" t="str">
        <f>IF(L3=10,"richtig","falsch")</f>
        <v>falsch</v>
      </c>
    </row>
    <row r="4" spans="10:13" x14ac:dyDescent="0.25">
      <c r="J4" s="6">
        <v>3</v>
      </c>
      <c r="K4" s="4" t="s">
        <v>5</v>
      </c>
      <c r="L4" s="8"/>
      <c r="M4" s="3" t="str">
        <f>IF(L4=12,"richtig","falsch")</f>
        <v>falsch</v>
      </c>
    </row>
    <row r="5" spans="10:13" x14ac:dyDescent="0.25">
      <c r="J5" s="6">
        <v>4</v>
      </c>
      <c r="K5" s="5" t="s">
        <v>6</v>
      </c>
      <c r="L5" s="9"/>
      <c r="M5" s="3" t="str">
        <f>IF(L5=5,"richtig","falsch")</f>
        <v>falsch</v>
      </c>
    </row>
    <row r="6" spans="10:13" x14ac:dyDescent="0.25">
      <c r="J6" s="6">
        <v>5</v>
      </c>
      <c r="K6" s="4" t="s">
        <v>20</v>
      </c>
      <c r="L6" s="8"/>
      <c r="M6" s="3" t="str">
        <f>IF(L6=6,"richtig","falsch")</f>
        <v>falsch</v>
      </c>
    </row>
    <row r="7" spans="10:13" x14ac:dyDescent="0.25">
      <c r="J7" s="6">
        <v>6</v>
      </c>
      <c r="K7" s="5" t="s">
        <v>7</v>
      </c>
      <c r="L7" s="9"/>
      <c r="M7" s="3" t="str">
        <f>IF(L7=3,"richtig","falsch")</f>
        <v>falsch</v>
      </c>
    </row>
    <row r="8" spans="10:13" x14ac:dyDescent="0.25">
      <c r="J8" s="6">
        <v>7</v>
      </c>
      <c r="K8" s="4" t="s">
        <v>8</v>
      </c>
      <c r="L8" s="8"/>
      <c r="M8" s="3" t="str">
        <f>IF(L8=2,"richtig","falsch")</f>
        <v>falsch</v>
      </c>
    </row>
    <row r="9" spans="10:13" x14ac:dyDescent="0.25">
      <c r="J9" s="6">
        <v>8</v>
      </c>
      <c r="K9" s="5" t="s">
        <v>9</v>
      </c>
      <c r="L9" s="9"/>
      <c r="M9" s="3" t="str">
        <f>IF(L9=1,"richtig","falsch")</f>
        <v>falsch</v>
      </c>
    </row>
    <row r="10" spans="10:13" x14ac:dyDescent="0.25">
      <c r="J10" s="6">
        <v>9</v>
      </c>
      <c r="K10" s="4" t="s">
        <v>10</v>
      </c>
      <c r="L10" s="8"/>
      <c r="M10" s="3" t="str">
        <f>IF(L10=7,"richtig","falsch")</f>
        <v>falsch</v>
      </c>
    </row>
    <row r="11" spans="10:13" x14ac:dyDescent="0.25">
      <c r="J11" s="6">
        <v>10</v>
      </c>
      <c r="K11" s="5" t="s">
        <v>11</v>
      </c>
      <c r="L11" s="9"/>
      <c r="M11" s="3" t="str">
        <f>IF(L11=13,"richtig","falsch")</f>
        <v>falsch</v>
      </c>
    </row>
    <row r="12" spans="10:13" x14ac:dyDescent="0.25">
      <c r="J12" s="6">
        <v>11</v>
      </c>
      <c r="K12" s="4" t="s">
        <v>17</v>
      </c>
      <c r="L12" s="8"/>
      <c r="M12" s="3" t="str">
        <f>IF(L12=3,"richtig","falsch")</f>
        <v>falsch</v>
      </c>
    </row>
    <row r="13" spans="10:13" x14ac:dyDescent="0.25">
      <c r="J13" s="6">
        <v>12</v>
      </c>
      <c r="K13" s="5" t="s">
        <v>12</v>
      </c>
      <c r="L13" s="9"/>
      <c r="M13" s="3" t="str">
        <f>IF(L13=8,"richtig","falsch")</f>
        <v>falsch</v>
      </c>
    </row>
    <row r="14" spans="10:13" x14ac:dyDescent="0.25">
      <c r="J14" s="6">
        <v>13</v>
      </c>
      <c r="K14" s="4" t="s">
        <v>13</v>
      </c>
      <c r="L14" s="8"/>
      <c r="M14" s="3" t="str">
        <f>IF(L14=5,"richtig","falsch")</f>
        <v>falsch</v>
      </c>
    </row>
    <row r="15" spans="10:13" x14ac:dyDescent="0.25">
      <c r="J15" s="6">
        <v>14</v>
      </c>
      <c r="K15" s="5" t="s">
        <v>14</v>
      </c>
      <c r="L15" s="9"/>
      <c r="M15" s="3" t="str">
        <f>IF(L15=2,"richtig","falsch")</f>
        <v>falsch</v>
      </c>
    </row>
    <row r="16" spans="10:13" x14ac:dyDescent="0.25">
      <c r="J16" s="6">
        <v>15</v>
      </c>
      <c r="K16" s="4" t="s">
        <v>16</v>
      </c>
      <c r="L16" s="8"/>
      <c r="M16" s="3" t="str">
        <f>IF(L16=1,"richtig","falsch")</f>
        <v>falsch</v>
      </c>
    </row>
    <row r="17" spans="10:13" x14ac:dyDescent="0.25">
      <c r="J17" s="6">
        <v>16</v>
      </c>
      <c r="K17" s="5" t="s">
        <v>15</v>
      </c>
      <c r="L17" s="9"/>
      <c r="M17" s="3" t="str">
        <f>IF(L17=4,"richtig","falsch")</f>
        <v>falsch</v>
      </c>
    </row>
    <row r="18" spans="10:13" x14ac:dyDescent="0.25">
      <c r="J18" s="6">
        <v>17</v>
      </c>
      <c r="K18" s="4" t="s">
        <v>18</v>
      </c>
      <c r="L18" s="8"/>
      <c r="M18" s="3" t="str">
        <f>IF(L18=9,"richtig","falsch")</f>
        <v>falsch</v>
      </c>
    </row>
    <row r="19" spans="10:13" x14ac:dyDescent="0.25">
      <c r="J19" s="6">
        <v>18</v>
      </c>
      <c r="K19" s="5" t="s">
        <v>19</v>
      </c>
      <c r="L19" s="9"/>
      <c r="M19" s="3" t="str">
        <f>IF(L19=4,"richtig","falsch")</f>
        <v>falsch</v>
      </c>
    </row>
    <row r="20" spans="10:13" x14ac:dyDescent="0.25">
      <c r="J20" s="6">
        <v>19</v>
      </c>
      <c r="K20" s="4" t="s">
        <v>21</v>
      </c>
      <c r="L20" s="8"/>
      <c r="M20" s="3" t="str">
        <f>IF(L20=10,"richtig","falsch")</f>
        <v>falsch</v>
      </c>
    </row>
  </sheetData>
  <sheetProtection password="A213" sheet="1" objects="1" scenarios="1" selectLockedCells="1"/>
  <conditionalFormatting sqref="M2:M20">
    <cfRule type="containsText" dxfId="2" priority="1" operator="containsText" text="richtig">
      <formula>NOT(ISERROR(SEARCH("richtig",M2)))</formula>
    </cfRule>
  </conditionalFormatting>
  <pageMargins left="0.7" right="0.7" top="0.78740157499999996" bottom="0.78740157499999996" header="0.3" footer="0.3"/>
  <pageSetup paperSize="9" orientation="landscape" horizontalDpi="1200" verticalDpi="0" r:id="rId1"/>
  <ignoredErrors>
    <ignoredError sqref="M1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M30"/>
  <sheetViews>
    <sheetView showGridLines="0" workbookViewId="0">
      <selection activeCell="L28" sqref="L28"/>
    </sheetView>
  </sheetViews>
  <sheetFormatPr baseColWidth="10" defaultRowHeight="15" x14ac:dyDescent="0.25"/>
  <cols>
    <col min="3" max="3" width="9.28515625" customWidth="1"/>
    <col min="4" max="6" width="11.42578125" customWidth="1"/>
    <col min="8" max="8" width="9.42578125" customWidth="1"/>
    <col min="9" max="9" width="1" customWidth="1"/>
    <col min="10" max="10" width="9.42578125" customWidth="1"/>
    <col min="11" max="11" width="44.140625" customWidth="1"/>
    <col min="13" max="13" width="10.7109375" customWidth="1"/>
  </cols>
  <sheetData>
    <row r="1" spans="4:13" x14ac:dyDescent="0.25">
      <c r="J1" s="1" t="s">
        <v>1</v>
      </c>
      <c r="K1" s="2" t="s">
        <v>3</v>
      </c>
      <c r="L1" s="7" t="s">
        <v>0</v>
      </c>
      <c r="M1" s="7" t="s">
        <v>2</v>
      </c>
    </row>
    <row r="2" spans="4:13" x14ac:dyDescent="0.25">
      <c r="J2" s="6">
        <v>1</v>
      </c>
      <c r="K2" s="4" t="s">
        <v>23</v>
      </c>
      <c r="L2" s="8"/>
      <c r="M2" s="3" t="str">
        <f>IF(L2=1,"richtig","falsch")</f>
        <v>falsch</v>
      </c>
    </row>
    <row r="3" spans="4:13" x14ac:dyDescent="0.25">
      <c r="J3" s="6">
        <v>2</v>
      </c>
      <c r="K3" s="5" t="s">
        <v>24</v>
      </c>
      <c r="L3" s="9"/>
      <c r="M3" s="3" t="str">
        <f>IF(L3=6,"richtig","falsch")</f>
        <v>falsch</v>
      </c>
    </row>
    <row r="4" spans="4:13" x14ac:dyDescent="0.25">
      <c r="J4" s="6">
        <v>3</v>
      </c>
      <c r="K4" s="4" t="s">
        <v>48</v>
      </c>
      <c r="L4" s="8"/>
      <c r="M4" s="3" t="str">
        <f>IF(L4=5,"richtig","falsch")</f>
        <v>falsch</v>
      </c>
    </row>
    <row r="5" spans="4:13" x14ac:dyDescent="0.25">
      <c r="J5" s="6">
        <v>4</v>
      </c>
      <c r="K5" s="5" t="s">
        <v>34</v>
      </c>
      <c r="L5" s="9"/>
      <c r="M5" s="3" t="str">
        <f>IF(L5=13,"richtig","falsch")</f>
        <v>falsch</v>
      </c>
    </row>
    <row r="6" spans="4:13" x14ac:dyDescent="0.25">
      <c r="J6" s="6">
        <v>5</v>
      </c>
      <c r="K6" s="4" t="s">
        <v>25</v>
      </c>
      <c r="L6" s="8"/>
      <c r="M6" s="3" t="str">
        <f>IF(L6=11,"richtig","falsch")</f>
        <v>falsch</v>
      </c>
    </row>
    <row r="7" spans="4:13" x14ac:dyDescent="0.25">
      <c r="J7" s="6">
        <v>6</v>
      </c>
      <c r="K7" s="5" t="s">
        <v>39</v>
      </c>
      <c r="L7" s="9"/>
      <c r="M7" s="3" t="str">
        <f>IF(L7=3,"richtig","falsch")</f>
        <v>falsch</v>
      </c>
    </row>
    <row r="8" spans="4:13" x14ac:dyDescent="0.25">
      <c r="J8" s="6">
        <v>7</v>
      </c>
      <c r="K8" s="4" t="s">
        <v>30</v>
      </c>
      <c r="L8" s="8"/>
      <c r="M8" s="3" t="str">
        <f>IF(L8=17,"richtig","falsch")</f>
        <v>falsch</v>
      </c>
    </row>
    <row r="9" spans="4:13" x14ac:dyDescent="0.25">
      <c r="J9" s="6">
        <v>8</v>
      </c>
      <c r="K9" s="5" t="s">
        <v>35</v>
      </c>
      <c r="L9" s="9"/>
      <c r="M9" s="3" t="str">
        <f>IF(L9=5,"richtig","falsch")</f>
        <v>falsch</v>
      </c>
    </row>
    <row r="10" spans="4:13" x14ac:dyDescent="0.25">
      <c r="J10" s="6">
        <v>9</v>
      </c>
      <c r="K10" s="4" t="s">
        <v>31</v>
      </c>
      <c r="L10" s="8"/>
      <c r="M10" s="3" t="str">
        <f>IF(L10=9,"richtig","falsch")</f>
        <v>falsch</v>
      </c>
    </row>
    <row r="11" spans="4:13" x14ac:dyDescent="0.25">
      <c r="J11" s="6">
        <v>10</v>
      </c>
      <c r="K11" s="5" t="s">
        <v>32</v>
      </c>
      <c r="L11" s="9"/>
      <c r="M11" s="3" t="str">
        <f>IF(L11=10,"richtig","falsch")</f>
        <v>falsch</v>
      </c>
    </row>
    <row r="12" spans="4:13" x14ac:dyDescent="0.25">
      <c r="J12" s="6">
        <v>11</v>
      </c>
      <c r="K12" s="4" t="s">
        <v>36</v>
      </c>
      <c r="L12" s="8"/>
      <c r="M12" s="3" t="str">
        <f>IF(L12=8,"richtig","falsch")</f>
        <v>falsch</v>
      </c>
    </row>
    <row r="13" spans="4:13" x14ac:dyDescent="0.25">
      <c r="D13" s="10"/>
      <c r="J13" s="6">
        <v>12</v>
      </c>
      <c r="K13" s="5" t="s">
        <v>37</v>
      </c>
      <c r="L13" s="9"/>
      <c r="M13" s="3" t="str">
        <f>IF(L13=1,"richtig","falsch")</f>
        <v>falsch</v>
      </c>
    </row>
    <row r="14" spans="4:13" x14ac:dyDescent="0.25">
      <c r="J14" s="6">
        <v>13</v>
      </c>
      <c r="K14" s="4" t="s">
        <v>38</v>
      </c>
      <c r="L14" s="8"/>
      <c r="M14" s="3" t="str">
        <f>IF(L14=12,"richtig","falsch")</f>
        <v>falsch</v>
      </c>
    </row>
    <row r="15" spans="4:13" x14ac:dyDescent="0.25">
      <c r="J15" s="6">
        <v>14</v>
      </c>
      <c r="K15" s="5" t="s">
        <v>26</v>
      </c>
      <c r="L15" s="9"/>
      <c r="M15" s="3" t="str">
        <f>IF(L15=16,"richtig","falsch")</f>
        <v>falsch</v>
      </c>
    </row>
    <row r="16" spans="4:13" x14ac:dyDescent="0.25">
      <c r="J16" s="6">
        <v>15</v>
      </c>
      <c r="K16" s="4" t="s">
        <v>29</v>
      </c>
      <c r="L16" s="8"/>
      <c r="M16" s="3" t="str">
        <f>IF(L16=2,"richtig","falsch")</f>
        <v>falsch</v>
      </c>
    </row>
    <row r="17" spans="5:13" x14ac:dyDescent="0.25">
      <c r="J17" s="6">
        <v>16</v>
      </c>
      <c r="K17" s="5" t="s">
        <v>28</v>
      </c>
      <c r="L17" s="9"/>
      <c r="M17" s="3" t="str">
        <f>IF(L17=10,"richtig","falsch")</f>
        <v>falsch</v>
      </c>
    </row>
    <row r="18" spans="5:13" x14ac:dyDescent="0.25">
      <c r="J18" s="6">
        <v>17</v>
      </c>
      <c r="K18" s="4" t="s">
        <v>43</v>
      </c>
      <c r="L18" s="8"/>
      <c r="M18" s="3" t="str">
        <f>IF(L18=16,"richtig","falsch")</f>
        <v>falsch</v>
      </c>
    </row>
    <row r="19" spans="5:13" x14ac:dyDescent="0.25">
      <c r="J19" s="6">
        <v>18</v>
      </c>
      <c r="K19" s="5" t="s">
        <v>44</v>
      </c>
      <c r="L19" s="9"/>
      <c r="M19" s="3" t="str">
        <f>IF(L19=7,"richtig","falsch")</f>
        <v>falsch</v>
      </c>
    </row>
    <row r="20" spans="5:13" x14ac:dyDescent="0.25">
      <c r="J20" s="6">
        <v>19</v>
      </c>
      <c r="K20" s="4" t="s">
        <v>40</v>
      </c>
      <c r="L20" s="8"/>
      <c r="M20" s="3" t="str">
        <f>IF(L20=15,"richtig","falsch")</f>
        <v>falsch</v>
      </c>
    </row>
    <row r="21" spans="5:13" x14ac:dyDescent="0.25">
      <c r="J21" s="6">
        <v>20</v>
      </c>
      <c r="K21" s="5" t="s">
        <v>41</v>
      </c>
      <c r="L21" s="9"/>
      <c r="M21" s="3" t="str">
        <f>IF(L21=6,"richtig","falsch")</f>
        <v>falsch</v>
      </c>
    </row>
    <row r="22" spans="5:13" x14ac:dyDescent="0.25">
      <c r="J22" s="6">
        <v>21</v>
      </c>
      <c r="K22" s="4" t="s">
        <v>45</v>
      </c>
      <c r="L22" s="8"/>
      <c r="M22" s="3" t="str">
        <f>IF(L22=12,"richtig","falsch")</f>
        <v>falsch</v>
      </c>
    </row>
    <row r="23" spans="5:13" x14ac:dyDescent="0.25">
      <c r="J23" s="6">
        <v>22</v>
      </c>
      <c r="K23" s="5" t="s">
        <v>4</v>
      </c>
      <c r="L23" s="9"/>
      <c r="M23" s="3" t="str">
        <f>IF(L23=8,"richtig","falsch")</f>
        <v>falsch</v>
      </c>
    </row>
    <row r="24" spans="5:13" x14ac:dyDescent="0.25">
      <c r="J24" s="6">
        <v>23</v>
      </c>
      <c r="K24" s="4" t="s">
        <v>46</v>
      </c>
      <c r="L24" s="8"/>
      <c r="M24" s="3" t="str">
        <f>IF(L24=9,"richtig","falsch")</f>
        <v>falsch</v>
      </c>
    </row>
    <row r="25" spans="5:13" x14ac:dyDescent="0.25">
      <c r="J25" s="6">
        <v>24</v>
      </c>
      <c r="K25" s="5" t="s">
        <v>27</v>
      </c>
      <c r="L25" s="9"/>
      <c r="M25" s="3" t="str">
        <f>IF(L25=4,"richtig","falsch")</f>
        <v>falsch</v>
      </c>
    </row>
    <row r="26" spans="5:13" x14ac:dyDescent="0.25">
      <c r="J26" s="6">
        <v>25</v>
      </c>
      <c r="K26" s="4" t="s">
        <v>33</v>
      </c>
      <c r="L26" s="8"/>
      <c r="M26" s="3" t="str">
        <f>IF(L26=12,"richtig","falsch")</f>
        <v>falsch</v>
      </c>
    </row>
    <row r="27" spans="5:13" x14ac:dyDescent="0.25">
      <c r="J27" s="6">
        <v>26</v>
      </c>
      <c r="K27" s="5" t="s">
        <v>42</v>
      </c>
      <c r="L27" s="9"/>
      <c r="M27" s="3" t="str">
        <f>IF(L27=15,"richtig","falsch")</f>
        <v>falsch</v>
      </c>
    </row>
    <row r="28" spans="5:13" x14ac:dyDescent="0.25">
      <c r="J28" s="6">
        <v>27</v>
      </c>
      <c r="K28" s="4" t="s">
        <v>47</v>
      </c>
      <c r="L28" s="8"/>
      <c r="M28" s="3" t="str">
        <f>IF(L28=14,"richtig","falsch")</f>
        <v>falsch</v>
      </c>
    </row>
    <row r="30" spans="5:13" x14ac:dyDescent="0.25">
      <c r="E30" s="11"/>
    </row>
  </sheetData>
  <sheetProtection password="D8F7" sheet="1" objects="1" scenarios="1" selectLockedCells="1"/>
  <conditionalFormatting sqref="M2:M27">
    <cfRule type="containsText" dxfId="1" priority="2" operator="containsText" text="richtig">
      <formula>NOT(ISERROR(SEARCH("richtig",M2)))</formula>
    </cfRule>
  </conditionalFormatting>
  <conditionalFormatting sqref="M28">
    <cfRule type="containsText" dxfId="0" priority="1" operator="containsText" text="richtig">
      <formula>NOT(ISERROR(SEARCH("richtig",M28)))</formula>
    </cfRule>
  </conditionalFormatting>
  <pageMargins left="0.7" right="0.7" top="0.78740157499999996" bottom="0.78740157499999996" header="0.3" footer="0.3"/>
  <pageSetup paperSize="9" orientation="portrait" horizontalDpi="12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Computersystem</vt:lpstr>
      <vt:lpstr>Peripherie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Computersystem</dc:title>
  <dc:subject/>
  <dc:creator>H. Gächter</dc:creator>
  <cp:keywords>Berufl. PC-Einsatz</cp:keywords>
  <cp:lastModifiedBy>H. Gächter</cp:lastModifiedBy>
  <cp:lastPrinted>2007-12-13T09:56:52Z</cp:lastPrinted>
  <dcterms:created xsi:type="dcterms:W3CDTF">2007-10-17T09:56:01Z</dcterms:created>
  <dcterms:modified xsi:type="dcterms:W3CDTF">2012-06-04T07:19:29Z</dcterms:modified>
  <cp:category/>
</cp:coreProperties>
</file>